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nas1.stockage.inrae.fr\lga-sdar\0-Dossiers-Communs\6-Partenariats\1.Dossiers en cours\1-AERMC INRAE\"/>
    </mc:Choice>
  </mc:AlternateContent>
  <xr:revisionPtr revIDLastSave="0" documentId="13_ncr:1_{D8E94576-84C7-4C97-A87E-31C6419C1C12}" xr6:coauthVersionLast="47" xr6:coauthVersionMax="47" xr10:uidLastSave="{00000000-0000-0000-0000-000000000000}"/>
  <bookViews>
    <workbookView xWindow="-28920" yWindow="-1065" windowWidth="29040" windowHeight="15840" xr2:uid="{00000000-000D-0000-FFFF-FFFF00000000}"/>
  </bookViews>
  <sheets>
    <sheet name="Personnel du projet" sheetId="2" r:id="rId1"/>
    <sheet name="Budget global" sheetId="1" r:id="rId2"/>
  </sheets>
  <definedNames>
    <definedName name="Eq_1">'Budget global'!$B$6</definedName>
    <definedName name="Eq_2">'Budget global'!$B$7</definedName>
    <definedName name="Eq_3">'Budget global'!$B$8</definedName>
    <definedName name="Eq_4">'Budget global'!$B$9</definedName>
    <definedName name="Eq_5">'Budget global'!$B$10</definedName>
    <definedName name="_xlnm.Print_Titles" localSheetId="1">'Budget global'!$2:$11</definedName>
    <definedName name="_xlnm.Print_Area" localSheetId="1">'Budget global'!$A$1:$R$36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D48" i="2"/>
  <c r="D49" i="2"/>
  <c r="D46" i="2"/>
  <c r="D39" i="2"/>
  <c r="D40" i="2"/>
  <c r="D41" i="2"/>
  <c r="D38" i="2"/>
  <c r="D31" i="2"/>
  <c r="D32" i="2"/>
  <c r="D33" i="2"/>
  <c r="D30" i="2"/>
  <c r="D20" i="2"/>
  <c r="D21" i="2"/>
  <c r="D22" i="2"/>
  <c r="D23" i="2"/>
  <c r="D24" i="2"/>
  <c r="D25" i="2"/>
  <c r="D19" i="2"/>
  <c r="D8" i="2"/>
  <c r="D9" i="2"/>
  <c r="D10" i="2"/>
  <c r="D11" i="2"/>
  <c r="D12" i="2"/>
  <c r="D13" i="2"/>
  <c r="D14" i="2"/>
  <c r="D7" i="2"/>
  <c r="D15" i="2" l="1"/>
  <c r="B14" i="1" s="1"/>
  <c r="J49" i="2"/>
  <c r="F15" i="1" s="1"/>
  <c r="F41" i="1" s="1"/>
  <c r="J41" i="2"/>
  <c r="E15" i="1" s="1"/>
  <c r="J33" i="2"/>
  <c r="D15" i="1" s="1"/>
  <c r="J25" i="2"/>
  <c r="C15" i="1" s="1"/>
  <c r="C41" i="1" s="1"/>
  <c r="D41" i="1" l="1"/>
  <c r="E41" i="1"/>
  <c r="C15" i="2" l="1"/>
  <c r="D50" i="2" l="1"/>
  <c r="J14" i="2"/>
  <c r="B15" i="1" s="1"/>
  <c r="B41" i="1" s="1"/>
  <c r="I13" i="1" l="1"/>
  <c r="I49" i="2"/>
  <c r="G44" i="2"/>
  <c r="I41" i="2"/>
  <c r="G36" i="2"/>
  <c r="I33" i="2"/>
  <c r="G28" i="2"/>
  <c r="I25" i="2"/>
  <c r="G17" i="2"/>
  <c r="I14" i="2"/>
  <c r="G5" i="2"/>
  <c r="C50" i="2"/>
  <c r="A44" i="2"/>
  <c r="C42" i="2"/>
  <c r="A36" i="2"/>
  <c r="C34" i="2"/>
  <c r="A28" i="2"/>
  <c r="C26" i="2"/>
  <c r="A17" i="2"/>
  <c r="A5" i="2"/>
  <c r="B39" i="1" l="1"/>
  <c r="B13" i="1"/>
  <c r="B25" i="1" s="1"/>
  <c r="G15" i="1"/>
  <c r="F14" i="1"/>
  <c r="D42" i="2"/>
  <c r="E14" i="1" s="1"/>
  <c r="D34" i="2"/>
  <c r="D14" i="1" s="1"/>
  <c r="D26" i="2"/>
  <c r="C14" i="1" s="1"/>
  <c r="C39" i="1" s="1"/>
  <c r="E39" i="1" l="1"/>
  <c r="D39" i="1"/>
  <c r="F39" i="1"/>
  <c r="E13" i="1"/>
  <c r="E25" i="1" s="1"/>
  <c r="E27" i="1" s="1"/>
  <c r="D13" i="1"/>
  <c r="D25" i="1" s="1"/>
  <c r="D27" i="1" s="1"/>
  <c r="F13" i="1"/>
  <c r="G33" i="1"/>
  <c r="F25" i="1" l="1"/>
  <c r="F27" i="1" s="1"/>
  <c r="F32" i="1" s="1"/>
  <c r="F40" i="1" s="1"/>
  <c r="F42" i="1" s="1"/>
  <c r="E32" i="1"/>
  <c r="D32" i="1"/>
  <c r="F31" i="1"/>
  <c r="E31" i="1"/>
  <c r="D31" i="1"/>
  <c r="C31" i="1"/>
  <c r="B31" i="1"/>
  <c r="F12" i="1"/>
  <c r="E12" i="1"/>
  <c r="D12" i="1"/>
  <c r="D34" i="1" l="1"/>
  <c r="D40" i="1"/>
  <c r="D42" i="1" s="1"/>
  <c r="F34" i="1"/>
  <c r="F35" i="1" s="1"/>
  <c r="E34" i="1"/>
  <c r="E35" i="1" s="1"/>
  <c r="E40" i="1"/>
  <c r="E42" i="1" s="1"/>
  <c r="G23" i="1"/>
  <c r="G21" i="1"/>
  <c r="G19" i="1"/>
  <c r="C12" i="1" l="1"/>
  <c r="B12" i="1"/>
  <c r="D35" i="1" l="1"/>
  <c r="C13" i="1" l="1"/>
  <c r="C25" i="1" s="1"/>
  <c r="C27" i="1" l="1"/>
  <c r="C40" i="1" s="1"/>
  <c r="C42" i="1" s="1"/>
  <c r="G14" i="1"/>
  <c r="G13" i="1" s="1"/>
  <c r="B27" i="1" l="1"/>
  <c r="B32" i="1" s="1"/>
  <c r="G17" i="1"/>
  <c r="C34" i="1" l="1"/>
  <c r="C35" i="1" s="1"/>
  <c r="B40" i="1"/>
  <c r="B42" i="1" s="1"/>
  <c r="G25" i="1"/>
  <c r="G27" i="1" s="1"/>
  <c r="B34" i="1" l="1"/>
  <c r="B35" i="1" s="1"/>
  <c r="G32" i="1"/>
  <c r="H23" i="1"/>
  <c r="H21" i="1"/>
  <c r="H19" i="1"/>
  <c r="H25" i="1"/>
  <c r="H17" i="1"/>
  <c r="H13" i="1"/>
  <c r="H15" i="1"/>
  <c r="G34" i="1" l="1"/>
  <c r="G35" i="1" s="1"/>
  <c r="H33" i="1" s="1"/>
  <c r="H34" i="1" l="1"/>
  <c r="H32" i="1"/>
  <c r="H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Pelisson Laure</author>
    <author>Pascal Boistard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Nom du projet</t>
        </r>
      </text>
    </comment>
    <comment ref="B6" authorId="1" shapeId="0" xr:uid="{00000000-0006-0000-0100-000002000000}">
      <text>
        <r>
          <rPr>
            <sz val="9"/>
            <color indexed="81"/>
            <rFont val="Tahoma"/>
            <family val="2"/>
          </rPr>
          <t>Préciser ici le nom de l'Unité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la tutelle porteuse de la demande auprès de l'AERMC dans le cas d'une UMR</t>
        </r>
      </text>
    </comment>
    <comment ref="G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le nom d'un contact pour validation des donnes admins et circuit de signature</t>
        </r>
      </text>
    </comment>
    <comment ref="B7" authorId="1" shapeId="0" xr:uid="{00000000-0006-0000-0100-000005000000}">
      <text>
        <r>
          <rPr>
            <sz val="9"/>
            <color indexed="81"/>
            <rFont val="Tahoma"/>
            <family val="2"/>
          </rPr>
          <t>Préciser ici le nom de l'unité</t>
        </r>
      </text>
    </comment>
    <comment ref="E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la tutelle porteuse de la demande auprès de l'AERMC dans le cas d'une UMR</t>
        </r>
      </text>
    </comment>
    <comment ref="G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le nom d'un contact pour validation des donnes admins et circuit de signature</t>
        </r>
      </text>
    </comment>
    <comment ref="B8" authorId="1" shapeId="0" xr:uid="{00000000-0006-0000-0100-000008000000}">
      <text>
        <r>
          <rPr>
            <sz val="9"/>
            <color indexed="81"/>
            <rFont val="Tahoma"/>
            <family val="2"/>
          </rPr>
          <t>Préciser ici le nom de l'unité</t>
        </r>
      </text>
    </comment>
    <comment ref="E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la tutelle porteuse de la demande auprès de l'AERMC dans le cas d'une UMR</t>
        </r>
      </text>
    </comment>
    <comment ref="G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le nom d'un contact pour validation des donnes admins et circuit de signature</t>
        </r>
      </text>
    </comment>
    <comment ref="B9" authorId="1" shapeId="0" xr:uid="{00000000-0006-0000-0100-00000B000000}">
      <text>
        <r>
          <rPr>
            <sz val="9"/>
            <color indexed="81"/>
            <rFont val="Tahoma"/>
            <family val="2"/>
          </rPr>
          <t>Préciser ici le nom de l'unité</t>
        </r>
      </text>
    </comment>
    <comment ref="E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la tutelle porteuse de la demande auprès de l'AERMC dans le cas d'une UMR</t>
        </r>
      </text>
    </comment>
    <comment ref="G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le nom d'un contact pour validation des donnes admins et circuit de signature</t>
        </r>
      </text>
    </comment>
    <comment ref="B10" authorId="1" shapeId="0" xr:uid="{00000000-0006-0000-0100-00000E000000}">
      <text>
        <r>
          <rPr>
            <sz val="9"/>
            <color indexed="81"/>
            <rFont val="Tahoma"/>
            <family val="2"/>
          </rPr>
          <t>Préciser ici le nom de l'unité</t>
        </r>
      </text>
    </comment>
    <comment ref="E10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la tutelle porteuse de la demande auprès de l'AERMC dans le cas d'une UMR</t>
        </r>
      </text>
    </comment>
    <comment ref="G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Pelisson Laure:</t>
        </r>
        <r>
          <rPr>
            <sz val="9"/>
            <color indexed="81"/>
            <rFont val="Tahoma"/>
            <family val="2"/>
          </rPr>
          <t xml:space="preserve">
Préciser ici le nom d'un contact pour validation des donnes admins et circuit de signature</t>
        </r>
      </text>
    </comment>
  </commentList>
</comments>
</file>

<file path=xl/sharedStrings.xml><?xml version="1.0" encoding="utf-8"?>
<sst xmlns="http://schemas.openxmlformats.org/spreadsheetml/2006/main" count="122" uniqueCount="54">
  <si>
    <t>Total</t>
  </si>
  <si>
    <t>Autres partenaires</t>
  </si>
  <si>
    <t>Autofinancement</t>
  </si>
  <si>
    <t>Dépenses (€)</t>
  </si>
  <si>
    <t>Action :</t>
  </si>
  <si>
    <t>xxx</t>
  </si>
  <si>
    <t>Budget prévisionnel sur une durée de (nombre de mois) :</t>
  </si>
  <si>
    <t>mois</t>
  </si>
  <si>
    <t>Nombre de jours</t>
  </si>
  <si>
    <t>Total :</t>
  </si>
  <si>
    <t>Equipe 2 :</t>
  </si>
  <si>
    <t>Equipe 3 :</t>
  </si>
  <si>
    <t>Equipe 1 (auteur du tableau) :</t>
  </si>
  <si>
    <t>Equipe 4 :</t>
  </si>
  <si>
    <t>Equipe 5 :</t>
  </si>
  <si>
    <t>Personnel non permanent recruté pour les besoins du projet</t>
  </si>
  <si>
    <t>Statut (technicien, post-doc, ingénieur d'étude, etc.)</t>
  </si>
  <si>
    <t>Quotité de temps de travail pour le projet (100% si plein temps)</t>
  </si>
  <si>
    <t>Salaire chargé journalier (sans environnement)</t>
  </si>
  <si>
    <t>Base de salaire chargé mensuel (sans environnement)</t>
  </si>
  <si>
    <t>Personnel permanent impliqué dans le projet</t>
  </si>
  <si>
    <t>Nombre de mois pour le projet</t>
  </si>
  <si>
    <t>Coût salaire chargé personnel permanent (coût chargé)</t>
  </si>
  <si>
    <t>Coût salaire chargé personnel non permanent (coût chargé)</t>
  </si>
  <si>
    <t>Contact administratif :</t>
  </si>
  <si>
    <t xml:space="preserve">Structure / Tutelle porteuse de la demande </t>
  </si>
  <si>
    <t>Nom et prénom, corps, grade, tutelle de rattachement</t>
  </si>
  <si>
    <t>Commentaires</t>
  </si>
  <si>
    <t>Version 2025</t>
  </si>
  <si>
    <t>Recettes attendues (€)</t>
  </si>
  <si>
    <t>Amortissement sur la durée du projet si coût &gt; 3000€</t>
  </si>
  <si>
    <t>Ne doit pas être supérieur à 50% de l'aide Agence</t>
  </si>
  <si>
    <t>A détailler sur la feuille "personnel du projet"</t>
  </si>
  <si>
    <t>Frais non forfaitisés à justifier aux coûts réels</t>
  </si>
  <si>
    <t>Forfaitisés à 30% des salaires</t>
  </si>
  <si>
    <t>Le coût complet pour chaque équipe doit être supérieur à 10000€</t>
  </si>
  <si>
    <t>Coût complet du personnel</t>
  </si>
  <si>
    <t>Coûts des consommables (petit matériel, etc.)</t>
  </si>
  <si>
    <t xml:space="preserve">Coûts des équipements </t>
  </si>
  <si>
    <t>Prestations de service (sous-traitance, analyses, etc.)</t>
  </si>
  <si>
    <t>Frais environnés forfaitisés</t>
  </si>
  <si>
    <t>Frais de missions des personnels (coûts réels)</t>
  </si>
  <si>
    <t>Coût projet (€)</t>
  </si>
  <si>
    <t>%age</t>
  </si>
  <si>
    <t>ATTENTION : Le salaire journalier chargé (et environné !) est plafonné à 850€/j</t>
  </si>
  <si>
    <t>Coût complet Agence</t>
  </si>
  <si>
    <t>Cout Complet INRAE</t>
  </si>
  <si>
    <t>Ligne 300 pour l'unité INRAE</t>
  </si>
  <si>
    <t>Dépenses Marginales</t>
  </si>
  <si>
    <t>Subvention reçu par l'unité INRAE (après prélèvement de 10% DG)</t>
  </si>
  <si>
    <t>Si résultat négatif alors coût supporté par l'unité sinon reprendre le financement</t>
  </si>
  <si>
    <t>L'Agence intervient au maximum à 50% du coût complet éligible ( Ligne 27). Ce principe est valable sur le projet global et si possible par équipe</t>
  </si>
  <si>
    <t>Demande Agence de l'Eau</t>
  </si>
  <si>
    <t>Ne concerne que les unités INRAE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</si>
</sst>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6"/>
      <color rgb="FFFF0000"/>
      <name val="Arial"/>
      <family val="2"/>
    </font>
    <font>
      <sz val="10"/>
      <name val="Arial"/>
    </font>
    <font>
      <sz val="10"/>
      <color theme="1"/>
      <name val="Arial"/>
    </font>
    <font>
      <b/>
      <i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n">
        <color indexed="64"/>
      </left>
      <right style="thick">
        <color rgb="FF92D050"/>
      </right>
      <top style="thick">
        <color rgb="FF92D050"/>
      </top>
      <bottom/>
      <diagonal/>
    </border>
    <border>
      <left style="thin">
        <color indexed="64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 style="thick">
        <color rgb="FF92D050"/>
      </left>
      <right/>
      <top/>
      <bottom/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9" fontId="17" fillId="0" borderId="0" applyFont="0" applyFill="0" applyBorder="0" applyProtection="0"/>
  </cellStyleXfs>
  <cellXfs count="146">
    <xf numFmtId="0" fontId="0" fillId="0" borderId="0" xfId="0"/>
    <xf numFmtId="0" fontId="0" fillId="2" borderId="1" xfId="0" applyFill="1" applyBorder="1"/>
    <xf numFmtId="0" fontId="2" fillId="0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/>
    <xf numFmtId="0" fontId="0" fillId="0" borderId="0" xfId="0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justify"/>
    </xf>
    <xf numFmtId="3" fontId="0" fillId="0" borderId="0" xfId="0" applyNumberFormat="1"/>
    <xf numFmtId="0" fontId="6" fillId="5" borderId="1" xfId="0" applyFont="1" applyFill="1" applyBorder="1" applyAlignment="1">
      <alignment wrapText="1"/>
    </xf>
    <xf numFmtId="164" fontId="0" fillId="0" borderId="0" xfId="0" applyNumberFormat="1"/>
    <xf numFmtId="164" fontId="2" fillId="3" borderId="1" xfId="0" applyNumberFormat="1" applyFont="1" applyFill="1" applyBorder="1"/>
    <xf numFmtId="164" fontId="0" fillId="0" borderId="1" xfId="0" applyNumberFormat="1" applyBorder="1" applyProtection="1">
      <protection locked="0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4" fontId="0" fillId="6" borderId="1" xfId="0" applyNumberFormat="1" applyFill="1" applyBorder="1"/>
    <xf numFmtId="0" fontId="2" fillId="0" borderId="1" xfId="0" applyFont="1" applyFill="1" applyBorder="1" applyAlignment="1">
      <alignment horizontal="right"/>
    </xf>
    <xf numFmtId="0" fontId="2" fillId="4" borderId="2" xfId="0" applyFont="1" applyFill="1" applyBorder="1" applyAlignment="1">
      <alignment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justify"/>
      <protection locked="0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Protection="1"/>
    <xf numFmtId="0" fontId="4" fillId="0" borderId="0" xfId="0" applyFont="1" applyProtection="1"/>
    <xf numFmtId="0" fontId="6" fillId="0" borderId="0" xfId="0" applyFont="1" applyAlignment="1">
      <alignment horizontal="right" vertical="top"/>
    </xf>
    <xf numFmtId="0" fontId="2" fillId="0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0" fontId="2" fillId="3" borderId="1" xfId="1" applyNumberFormat="1" applyFont="1" applyFill="1" applyBorder="1"/>
    <xf numFmtId="10" fontId="0" fillId="6" borderId="1" xfId="1" applyNumberFormat="1" applyFont="1" applyFill="1" applyBorder="1"/>
    <xf numFmtId="10" fontId="2" fillId="6" borderId="1" xfId="1" applyNumberFormat="1" applyFont="1" applyFill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6" xfId="0" applyFont="1" applyBorder="1" applyAlignment="1" applyProtection="1">
      <alignment horizontal="right"/>
    </xf>
    <xf numFmtId="0" fontId="0" fillId="0" borderId="7" xfId="0" applyBorder="1" applyProtection="1"/>
    <xf numFmtId="0" fontId="0" fillId="0" borderId="8" xfId="0" applyBorder="1"/>
    <xf numFmtId="0" fontId="0" fillId="0" borderId="9" xfId="0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0" fillId="0" borderId="10" xfId="0" applyBorder="1"/>
    <xf numFmtId="0" fontId="2" fillId="0" borderId="9" xfId="0" applyFont="1" applyBorder="1" applyAlignment="1" applyProtection="1">
      <alignment horizontal="right"/>
    </xf>
    <xf numFmtId="0" fontId="6" fillId="0" borderId="0" xfId="0" applyFont="1" applyBorder="1" applyProtection="1">
      <protection locked="0"/>
    </xf>
    <xf numFmtId="0" fontId="6" fillId="0" borderId="0" xfId="0" applyFont="1" applyBorder="1" applyProtection="1"/>
    <xf numFmtId="0" fontId="2" fillId="0" borderId="11" xfId="0" applyFont="1" applyBorder="1" applyAlignment="1" applyProtection="1">
      <alignment horizontal="right"/>
    </xf>
    <xf numFmtId="0" fontId="0" fillId="0" borderId="12" xfId="0" applyBorder="1"/>
    <xf numFmtId="0" fontId="2" fillId="0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right"/>
    </xf>
    <xf numFmtId="10" fontId="2" fillId="6" borderId="1" xfId="1" applyNumberFormat="1" applyFont="1" applyFill="1" applyBorder="1" applyProtection="1"/>
    <xf numFmtId="10" fontId="1" fillId="6" borderId="1" xfId="1" applyNumberFormat="1" applyFont="1" applyFill="1" applyBorder="1"/>
    <xf numFmtId="10" fontId="8" fillId="6" borderId="1" xfId="1" applyNumberFormat="1" applyFont="1" applyFill="1" applyBorder="1"/>
    <xf numFmtId="0" fontId="0" fillId="0" borderId="1" xfId="0" applyNumberForma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</xf>
    <xf numFmtId="0" fontId="1" fillId="0" borderId="1" xfId="0" applyFont="1" applyFill="1" applyBorder="1" applyAlignment="1">
      <alignment horizontal="left" indent="1"/>
    </xf>
    <xf numFmtId="0" fontId="1" fillId="0" borderId="0" xfId="0" applyFont="1" applyBorder="1" applyProtection="1"/>
    <xf numFmtId="0" fontId="2" fillId="0" borderId="0" xfId="0" applyFont="1"/>
    <xf numFmtId="0" fontId="2" fillId="0" borderId="0" xfId="0" applyFont="1" applyBorder="1" applyProtection="1"/>
    <xf numFmtId="0" fontId="1" fillId="0" borderId="7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justify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64" fontId="1" fillId="6" borderId="1" xfId="0" applyNumberFormat="1" applyFont="1" applyFill="1" applyBorder="1"/>
    <xf numFmtId="0" fontId="1" fillId="2" borderId="1" xfId="0" applyFont="1" applyFill="1" applyBorder="1"/>
    <xf numFmtId="0" fontId="0" fillId="0" borderId="0" xfId="0" applyFill="1"/>
    <xf numFmtId="0" fontId="6" fillId="0" borderId="13" xfId="0" applyFont="1" applyBorder="1" applyProtection="1">
      <protection locked="0"/>
    </xf>
    <xf numFmtId="0" fontId="2" fillId="0" borderId="13" xfId="0" applyFont="1" applyBorder="1"/>
    <xf numFmtId="0" fontId="2" fillId="0" borderId="13" xfId="0" applyFont="1" applyBorder="1" applyProtection="1"/>
    <xf numFmtId="0" fontId="0" fillId="0" borderId="1" xfId="0" applyBorder="1"/>
    <xf numFmtId="0" fontId="13" fillId="8" borderId="0" xfId="0" applyFont="1" applyFill="1"/>
    <xf numFmtId="0" fontId="0" fillId="8" borderId="0" xfId="0" applyFill="1"/>
    <xf numFmtId="3" fontId="1" fillId="2" borderId="1" xfId="0" applyNumberFormat="1" applyFont="1" applyFill="1" applyBorder="1"/>
    <xf numFmtId="0" fontId="0" fillId="6" borderId="15" xfId="0" applyNumberFormat="1" applyFill="1" applyBorder="1" applyAlignment="1">
      <alignment horizontal="center"/>
    </xf>
    <xf numFmtId="0" fontId="1" fillId="6" borderId="15" xfId="0" applyNumberFormat="1" applyFont="1" applyFill="1" applyBorder="1" applyAlignment="1">
      <alignment horizontal="center"/>
    </xf>
    <xf numFmtId="164" fontId="10" fillId="6" borderId="14" xfId="0" applyNumberFormat="1" applyFont="1" applyFill="1" applyBorder="1"/>
    <xf numFmtId="0" fontId="0" fillId="7" borderId="0" xfId="0" applyFill="1"/>
    <xf numFmtId="10" fontId="7" fillId="7" borderId="1" xfId="1" applyNumberFormat="1" applyFont="1" applyFill="1" applyBorder="1"/>
    <xf numFmtId="0" fontId="7" fillId="0" borderId="0" xfId="0" applyFont="1"/>
    <xf numFmtId="0" fontId="14" fillId="4" borderId="1" xfId="0" applyFont="1" applyFill="1" applyBorder="1" applyAlignment="1">
      <alignment horizontal="center" vertical="center" wrapText="1"/>
    </xf>
    <xf numFmtId="10" fontId="14" fillId="6" borderId="1" xfId="1" applyNumberFormat="1" applyFont="1" applyFill="1" applyBorder="1"/>
    <xf numFmtId="3" fontId="7" fillId="2" borderId="1" xfId="0" applyNumberFormat="1" applyFont="1" applyFill="1" applyBorder="1"/>
    <xf numFmtId="3" fontId="7" fillId="7" borderId="1" xfId="0" applyNumberFormat="1" applyFont="1" applyFill="1" applyBorder="1"/>
    <xf numFmtId="0" fontId="7" fillId="0" borderId="1" xfId="0" applyFont="1" applyBorder="1"/>
    <xf numFmtId="165" fontId="0" fillId="6" borderId="15" xfId="0" applyNumberFormat="1" applyFill="1" applyBorder="1" applyAlignment="1">
      <alignment horizontal="center"/>
    </xf>
    <xf numFmtId="164" fontId="2" fillId="6" borderId="1" xfId="0" applyNumberFormat="1" applyFont="1" applyFill="1" applyBorder="1"/>
    <xf numFmtId="164" fontId="2" fillId="0" borderId="1" xfId="0" applyNumberFormat="1" applyFont="1" applyBorder="1" applyProtection="1">
      <protection locked="0"/>
    </xf>
    <xf numFmtId="164" fontId="2" fillId="6" borderId="1" xfId="0" applyNumberFormat="1" applyFont="1" applyFill="1" applyBorder="1" applyProtection="1"/>
    <xf numFmtId="164" fontId="11" fillId="6" borderId="1" xfId="0" applyNumberFormat="1" applyFont="1" applyFill="1" applyBorder="1" applyProtection="1"/>
    <xf numFmtId="3" fontId="2" fillId="2" borderId="1" xfId="0" applyNumberFormat="1" applyFont="1" applyFill="1" applyBorder="1"/>
    <xf numFmtId="164" fontId="0" fillId="6" borderId="1" xfId="0" applyNumberFormat="1" applyFill="1" applyBorder="1" applyProtection="1">
      <protection locked="0"/>
    </xf>
    <xf numFmtId="0" fontId="0" fillId="9" borderId="0" xfId="0" applyFill="1" applyBorder="1"/>
    <xf numFmtId="0" fontId="0" fillId="9" borderId="0" xfId="0" applyFill="1"/>
    <xf numFmtId="0" fontId="11" fillId="0" borderId="0" xfId="0" applyFont="1" applyBorder="1" applyAlignment="1">
      <alignment wrapText="1"/>
    </xf>
    <xf numFmtId="0" fontId="10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0" fillId="0" borderId="0" xfId="0" applyNumberFormat="1" applyBorder="1" applyAlignment="1" applyProtection="1">
      <alignment horizontal="left" vertical="top"/>
      <protection locked="0"/>
    </xf>
    <xf numFmtId="164" fontId="6" fillId="0" borderId="0" xfId="0" applyNumberFormat="1" applyFont="1" applyAlignment="1">
      <alignment horizontal="right" vertical="top"/>
    </xf>
    <xf numFmtId="164" fontId="1" fillId="0" borderId="1" xfId="2" applyNumberFormat="1" applyBorder="1" applyProtection="1">
      <protection locked="0"/>
    </xf>
    <xf numFmtId="164" fontId="1" fillId="0" borderId="1" xfId="2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4" xfId="0" applyBorder="1"/>
    <xf numFmtId="164" fontId="0" fillId="0" borderId="24" xfId="0" applyNumberFormat="1" applyBorder="1"/>
    <xf numFmtId="164" fontId="15" fillId="0" borderId="25" xfId="0" applyNumberFormat="1" applyFont="1" applyBorder="1"/>
    <xf numFmtId="3" fontId="15" fillId="0" borderId="26" xfId="0" applyNumberFormat="1" applyFont="1" applyBorder="1" applyAlignment="1" applyProtection="1">
      <alignment horizontal="left" vertical="top"/>
      <protection locked="0"/>
    </xf>
    <xf numFmtId="3" fontId="15" fillId="0" borderId="0" xfId="0" applyNumberFormat="1" applyFont="1"/>
    <xf numFmtId="0" fontId="15" fillId="0" borderId="0" xfId="0" applyFont="1"/>
    <xf numFmtId="0" fontId="15" fillId="0" borderId="26" xfId="0" applyFont="1" applyBorder="1"/>
    <xf numFmtId="164" fontId="15" fillId="0" borderId="27" xfId="0" applyNumberFormat="1" applyFont="1" applyBorder="1"/>
    <xf numFmtId="0" fontId="16" fillId="0" borderId="0" xfId="0" applyFont="1"/>
    <xf numFmtId="0" fontId="15" fillId="0" borderId="21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23" xfId="0" applyFont="1" applyFill="1" applyBorder="1"/>
    <xf numFmtId="164" fontId="1" fillId="6" borderId="1" xfId="0" applyNumberFormat="1" applyFont="1" applyFill="1" applyBorder="1" applyProtection="1"/>
    <xf numFmtId="0" fontId="1" fillId="0" borderId="1" xfId="0" applyFont="1" applyBorder="1" applyProtection="1"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9" fontId="0" fillId="0" borderId="2" xfId="0" applyNumberForma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164" fontId="10" fillId="0" borderId="16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13" xfId="0" applyFont="1" applyBorder="1" applyProtection="1">
      <protection locked="0"/>
    </xf>
    <xf numFmtId="0" fontId="0" fillId="0" borderId="13" xfId="0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164" fontId="17" fillId="0" borderId="1" xfId="3" applyNumberFormat="1" applyFont="1" applyBorder="1" applyProtection="1">
      <protection locked="0"/>
    </xf>
    <xf numFmtId="164" fontId="17" fillId="0" borderId="1" xfId="3" applyNumberFormat="1" applyFont="1" applyBorder="1" applyProtection="1">
      <protection locked="0"/>
    </xf>
    <xf numFmtId="164" fontId="17" fillId="0" borderId="1" xfId="3" applyNumberFormat="1" applyFont="1" applyBorder="1" applyProtection="1">
      <protection locked="0"/>
    </xf>
    <xf numFmtId="164" fontId="17" fillId="0" borderId="1" xfId="3" applyNumberFormat="1" applyFont="1" applyBorder="1" applyProtection="1">
      <protection locked="0"/>
    </xf>
    <xf numFmtId="164" fontId="17" fillId="0" borderId="1" xfId="3" applyNumberFormat="1" applyFont="1" applyBorder="1" applyProtection="1">
      <protection locked="0"/>
    </xf>
    <xf numFmtId="164" fontId="17" fillId="0" borderId="1" xfId="3" applyNumberFormat="1" applyFont="1" applyBorder="1" applyProtection="1">
      <protection locked="0"/>
    </xf>
    <xf numFmtId="164" fontId="17" fillId="0" borderId="1" xfId="3" applyNumberFormat="1" applyFont="1" applyBorder="1" applyProtection="1">
      <protection locked="0"/>
    </xf>
    <xf numFmtId="0" fontId="0" fillId="0" borderId="0" xfId="0" applyAlignment="1">
      <alignment horizontal="left" vertical="top"/>
    </xf>
    <xf numFmtId="0" fontId="11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0" fillId="0" borderId="5" xfId="0" applyNumberFormat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wrapText="1"/>
    </xf>
    <xf numFmtId="3" fontId="19" fillId="0" borderId="0" xfId="0" applyNumberFormat="1" applyFont="1" applyAlignment="1" applyProtection="1">
      <alignment horizontal="center" vertical="top"/>
      <protection locked="0"/>
    </xf>
  </cellXfs>
  <cellStyles count="5">
    <cellStyle name="Normal" xfId="0" builtinId="0"/>
    <cellStyle name="Normal 2" xfId="2" xr:uid="{00000000-0005-0000-0000-000001000000}"/>
    <cellStyle name="Normal 3" xfId="3" xr:uid="{69C66A5F-3384-44C6-964A-4C9CF1677B5D}"/>
    <cellStyle name="Pourcentage" xfId="1" builtinId="5"/>
    <cellStyle name="Pourcentage 2" xfId="4" xr:uid="{E6ACD979-14B8-441A-B205-7D027269C57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abSelected="1" workbookViewId="0">
      <selection activeCell="D19" sqref="D19"/>
    </sheetView>
  </sheetViews>
  <sheetFormatPr baseColWidth="10" defaultRowHeight="12.5" x14ac:dyDescent="0.25"/>
  <cols>
    <col min="1" max="1" width="52.453125" customWidth="1"/>
    <col min="2" max="2" width="15.26953125" bestFit="1" customWidth="1"/>
    <col min="3" max="3" width="18.7265625" customWidth="1"/>
    <col min="4" max="4" width="20.81640625" customWidth="1"/>
    <col min="5" max="5" width="25.1796875" customWidth="1"/>
    <col min="6" max="6" width="1.26953125" customWidth="1"/>
    <col min="7" max="7" width="51.54296875" customWidth="1"/>
    <col min="8" max="8" width="23.26953125" customWidth="1"/>
    <col min="9" max="9" width="14.81640625" customWidth="1"/>
    <col min="10" max="10" width="26.7265625" customWidth="1"/>
    <col min="11" max="11" width="16.81640625" customWidth="1"/>
  </cols>
  <sheetData>
    <row r="1" spans="1:11" ht="3.75" customHeight="1" thickBot="1" x14ac:dyDescent="0.3"/>
    <row r="2" spans="1:11" ht="12" customHeight="1" x14ac:dyDescent="0.25">
      <c r="B2" s="5"/>
      <c r="C2" s="138" t="s">
        <v>44</v>
      </c>
      <c r="D2" s="139"/>
      <c r="E2" s="5"/>
      <c r="F2" s="92"/>
      <c r="G2" s="5"/>
      <c r="H2" s="5"/>
    </row>
    <row r="3" spans="1:11" ht="16" thickBot="1" x14ac:dyDescent="0.4">
      <c r="A3" s="71" t="s">
        <v>20</v>
      </c>
      <c r="B3" s="94"/>
      <c r="C3" s="140"/>
      <c r="D3" s="141"/>
      <c r="F3" s="93"/>
      <c r="G3" s="71" t="s">
        <v>15</v>
      </c>
      <c r="H3" s="72"/>
      <c r="I3" s="72"/>
    </row>
    <row r="4" spans="1:11" ht="12.75" customHeight="1" x14ac:dyDescent="0.25">
      <c r="C4" s="95"/>
      <c r="D4" s="96"/>
      <c r="F4" s="93"/>
    </row>
    <row r="5" spans="1:11" x14ac:dyDescent="0.25">
      <c r="A5" s="10" t="str">
        <f>IF(OR(Eq_1="",Eq_1="xxx"),"EQUIPE 1",Eq_1)</f>
        <v>EQUIPE 1</v>
      </c>
      <c r="F5" s="93"/>
      <c r="G5" s="10" t="str">
        <f>IF(OR(Eq_1="",Eq_1="xxx"),"EQUIPE 1",Eq_1)</f>
        <v>EQUIPE 1</v>
      </c>
    </row>
    <row r="6" spans="1:11" ht="40.5" customHeight="1" x14ac:dyDescent="0.3">
      <c r="A6" s="19" t="s">
        <v>26</v>
      </c>
      <c r="B6" s="14" t="s">
        <v>18</v>
      </c>
      <c r="C6" s="15" t="s">
        <v>8</v>
      </c>
      <c r="D6" s="16" t="s">
        <v>42</v>
      </c>
      <c r="E6" s="16" t="s">
        <v>27</v>
      </c>
      <c r="F6" s="93"/>
      <c r="G6" s="3" t="s">
        <v>16</v>
      </c>
      <c r="H6" s="14" t="s">
        <v>19</v>
      </c>
      <c r="I6" s="15" t="s">
        <v>21</v>
      </c>
      <c r="J6" s="15" t="s">
        <v>17</v>
      </c>
      <c r="K6" s="16" t="s">
        <v>27</v>
      </c>
    </row>
    <row r="7" spans="1:11" x14ac:dyDescent="0.25">
      <c r="A7" s="60"/>
      <c r="B7" s="100"/>
      <c r="C7" s="52"/>
      <c r="D7" s="17">
        <f>IF(B7&gt;850/1.3,850*C7/1.3,B7*C7)</f>
        <v>0</v>
      </c>
      <c r="E7" s="120"/>
      <c r="F7" s="93"/>
      <c r="G7" s="118"/>
      <c r="H7" s="103"/>
      <c r="I7" s="21"/>
      <c r="J7" s="119">
        <v>1</v>
      </c>
      <c r="K7" s="120"/>
    </row>
    <row r="8" spans="1:11" x14ac:dyDescent="0.25">
      <c r="A8" s="60"/>
      <c r="B8" s="101"/>
      <c r="C8" s="52"/>
      <c r="D8" s="17">
        <f t="shared" ref="D8:D14" si="0">IF(B8&gt;850/1.3,850*C8/1.3,B8*C8)</f>
        <v>0</v>
      </c>
      <c r="E8" s="120"/>
      <c r="F8" s="93"/>
      <c r="G8" s="118"/>
      <c r="H8" s="103"/>
      <c r="I8" s="21"/>
      <c r="J8" s="119">
        <v>1</v>
      </c>
      <c r="K8" s="120"/>
    </row>
    <row r="9" spans="1:11" x14ac:dyDescent="0.25">
      <c r="A9" s="22"/>
      <c r="B9" s="101"/>
      <c r="C9" s="52"/>
      <c r="D9" s="17">
        <f t="shared" si="0"/>
        <v>0</v>
      </c>
      <c r="E9" s="103"/>
      <c r="F9" s="93"/>
      <c r="G9" s="118"/>
      <c r="H9" s="103"/>
      <c r="I9" s="21"/>
      <c r="J9" s="119">
        <v>1</v>
      </c>
      <c r="K9" s="120"/>
    </row>
    <row r="10" spans="1:11" x14ac:dyDescent="0.25">
      <c r="A10" s="22"/>
      <c r="B10" s="101"/>
      <c r="C10" s="52"/>
      <c r="D10" s="17">
        <f t="shared" si="0"/>
        <v>0</v>
      </c>
      <c r="E10" s="103"/>
      <c r="F10" s="93"/>
      <c r="G10" s="118"/>
      <c r="H10" s="103"/>
      <c r="I10" s="21"/>
      <c r="J10" s="119">
        <v>1</v>
      </c>
      <c r="K10" s="120"/>
    </row>
    <row r="11" spans="1:11" x14ac:dyDescent="0.25">
      <c r="A11" s="22"/>
      <c r="B11" s="101"/>
      <c r="C11" s="52"/>
      <c r="D11" s="17">
        <f t="shared" si="0"/>
        <v>0</v>
      </c>
      <c r="E11" s="103"/>
      <c r="F11" s="93"/>
      <c r="G11" s="118"/>
      <c r="H11" s="103"/>
      <c r="I11" s="21"/>
      <c r="J11" s="119">
        <v>1</v>
      </c>
      <c r="K11" s="120"/>
    </row>
    <row r="12" spans="1:11" x14ac:dyDescent="0.25">
      <c r="A12" s="22"/>
      <c r="B12" s="101"/>
      <c r="C12" s="52"/>
      <c r="D12" s="17">
        <f t="shared" si="0"/>
        <v>0</v>
      </c>
      <c r="E12" s="103"/>
      <c r="F12" s="93"/>
      <c r="G12" s="118"/>
      <c r="H12" s="103"/>
      <c r="I12" s="21"/>
      <c r="J12" s="119">
        <v>1</v>
      </c>
      <c r="K12" s="120"/>
    </row>
    <row r="13" spans="1:11" ht="13" thickBot="1" x14ac:dyDescent="0.3">
      <c r="A13" s="22"/>
      <c r="B13" s="102"/>
      <c r="C13" s="52"/>
      <c r="D13" s="17">
        <f t="shared" si="0"/>
        <v>0</v>
      </c>
      <c r="E13" s="120"/>
      <c r="F13" s="93"/>
      <c r="G13" s="118"/>
      <c r="H13" s="103"/>
      <c r="I13" s="21"/>
      <c r="J13" s="119">
        <v>1</v>
      </c>
      <c r="K13" s="120"/>
    </row>
    <row r="14" spans="1:11" ht="13.5" thickBot="1" x14ac:dyDescent="0.35">
      <c r="A14" s="23"/>
      <c r="B14" s="103"/>
      <c r="C14" s="52"/>
      <c r="D14" s="17">
        <f t="shared" si="0"/>
        <v>0</v>
      </c>
      <c r="E14" s="120"/>
      <c r="F14" s="93"/>
      <c r="G14" s="18" t="s">
        <v>9</v>
      </c>
      <c r="H14" s="1"/>
      <c r="I14" s="85">
        <f>SUM(I7:I13)</f>
        <v>0</v>
      </c>
      <c r="J14" s="76">
        <f>(H7*I7*J7)+(H9*I9*J9)+(H13*I13*J13)</f>
        <v>0</v>
      </c>
      <c r="K14" s="70"/>
    </row>
    <row r="15" spans="1:11" ht="13.5" thickBot="1" x14ac:dyDescent="0.35">
      <c r="A15" s="18" t="s">
        <v>9</v>
      </c>
      <c r="B15" s="1"/>
      <c r="C15" s="74">
        <f>SUM(C7:C14)</f>
        <v>0</v>
      </c>
      <c r="D15" s="76">
        <f>SUM(D7:D14)</f>
        <v>0</v>
      </c>
      <c r="E15" s="123"/>
      <c r="F15" s="93"/>
    </row>
    <row r="16" spans="1:11" x14ac:dyDescent="0.25">
      <c r="F16" s="93"/>
    </row>
    <row r="17" spans="1:11" x14ac:dyDescent="0.25">
      <c r="A17" s="10" t="str">
        <f>IF(OR(Eq_2="",Eq_2="xxx"),"EQUIPE 2",Eq_2)</f>
        <v>EQUIPE 2</v>
      </c>
      <c r="F17" s="93"/>
      <c r="G17" s="10" t="str">
        <f>IF(OR(Eq_2="",Eq_2="xxx"),"EQUIPE 2",Eq_2)</f>
        <v>EQUIPE 2</v>
      </c>
    </row>
    <row r="18" spans="1:11" ht="40.5" customHeight="1" x14ac:dyDescent="0.3">
      <c r="A18" s="19" t="s">
        <v>26</v>
      </c>
      <c r="B18" s="14" t="s">
        <v>18</v>
      </c>
      <c r="C18" s="15" t="s">
        <v>8</v>
      </c>
      <c r="D18" s="16" t="s">
        <v>42</v>
      </c>
      <c r="E18" s="16" t="s">
        <v>27</v>
      </c>
      <c r="F18" s="93"/>
      <c r="G18" s="3" t="s">
        <v>16</v>
      </c>
      <c r="H18" s="14" t="s">
        <v>19</v>
      </c>
      <c r="I18" s="15" t="s">
        <v>21</v>
      </c>
      <c r="J18" s="15" t="s">
        <v>17</v>
      </c>
      <c r="K18" s="16" t="s">
        <v>27</v>
      </c>
    </row>
    <row r="19" spans="1:11" x14ac:dyDescent="0.25">
      <c r="A19" s="60"/>
      <c r="B19" s="130"/>
      <c r="C19" s="63"/>
      <c r="D19" s="17">
        <f>IF(B19&gt;850/1.3,850*C19/1.3,B19*C19)</f>
        <v>0</v>
      </c>
      <c r="E19" s="120"/>
      <c r="F19" s="93"/>
      <c r="G19" s="118"/>
      <c r="H19" s="103"/>
      <c r="I19" s="21"/>
      <c r="J19" s="119">
        <v>1</v>
      </c>
      <c r="K19" s="120"/>
    </row>
    <row r="20" spans="1:11" x14ac:dyDescent="0.25">
      <c r="A20" s="60"/>
      <c r="B20" s="131"/>
      <c r="C20" s="63"/>
      <c r="D20" s="17">
        <f t="shared" ref="D20:D25" si="1">IF(B20&gt;850/1.3,850*C20/1.3,B20*C20)</f>
        <v>0</v>
      </c>
      <c r="E20" s="120"/>
      <c r="F20" s="93"/>
      <c r="G20" s="118"/>
      <c r="H20" s="103"/>
      <c r="I20" s="21"/>
      <c r="J20" s="119">
        <v>1</v>
      </c>
      <c r="K20" s="120"/>
    </row>
    <row r="21" spans="1:11" x14ac:dyDescent="0.25">
      <c r="A21" s="60"/>
      <c r="B21" s="132"/>
      <c r="C21" s="63"/>
      <c r="D21" s="17">
        <f t="shared" si="1"/>
        <v>0</v>
      </c>
      <c r="E21" s="120"/>
      <c r="F21" s="93"/>
      <c r="G21" s="118"/>
      <c r="H21" s="103"/>
      <c r="I21" s="21"/>
      <c r="J21" s="119">
        <v>1</v>
      </c>
      <c r="K21" s="120"/>
    </row>
    <row r="22" spans="1:11" x14ac:dyDescent="0.25">
      <c r="A22" s="60"/>
      <c r="B22" s="133"/>
      <c r="C22" s="63"/>
      <c r="D22" s="17">
        <f t="shared" si="1"/>
        <v>0</v>
      </c>
      <c r="E22" s="120"/>
      <c r="F22" s="93"/>
      <c r="G22" s="118"/>
      <c r="H22" s="103"/>
      <c r="I22" s="21"/>
      <c r="J22" s="119">
        <v>1</v>
      </c>
      <c r="K22" s="120"/>
    </row>
    <row r="23" spans="1:11" x14ac:dyDescent="0.25">
      <c r="A23" s="60"/>
      <c r="B23" s="134"/>
      <c r="C23" s="63"/>
      <c r="D23" s="17">
        <f t="shared" si="1"/>
        <v>0</v>
      </c>
      <c r="E23" s="120"/>
      <c r="F23" s="93"/>
      <c r="G23" s="118"/>
      <c r="H23" s="103"/>
      <c r="I23" s="21"/>
      <c r="J23" s="119">
        <v>1</v>
      </c>
      <c r="K23" s="120"/>
    </row>
    <row r="24" spans="1:11" ht="13" thickBot="1" x14ac:dyDescent="0.3">
      <c r="A24" s="61"/>
      <c r="B24" s="135"/>
      <c r="C24" s="63"/>
      <c r="D24" s="17">
        <f t="shared" si="1"/>
        <v>0</v>
      </c>
      <c r="E24" s="120"/>
      <c r="F24" s="93"/>
      <c r="G24" s="118"/>
      <c r="H24" s="103"/>
      <c r="I24" s="21"/>
      <c r="J24" s="119">
        <v>1</v>
      </c>
      <c r="K24" s="120"/>
    </row>
    <row r="25" spans="1:11" ht="13.5" thickBot="1" x14ac:dyDescent="0.35">
      <c r="A25" s="62"/>
      <c r="B25" s="136"/>
      <c r="C25" s="63"/>
      <c r="D25" s="17">
        <f t="shared" si="1"/>
        <v>0</v>
      </c>
      <c r="E25" s="120"/>
      <c r="F25" s="93"/>
      <c r="G25" s="18" t="s">
        <v>9</v>
      </c>
      <c r="H25" s="1"/>
      <c r="I25" s="85">
        <f>SUM(I19:I24)</f>
        <v>0</v>
      </c>
      <c r="J25" s="76">
        <f>(H19*I19*J19)+(H20*I20*J20)+(H24*I24*J24)</f>
        <v>0</v>
      </c>
      <c r="K25" s="70"/>
    </row>
    <row r="26" spans="1:11" ht="13.5" thickBot="1" x14ac:dyDescent="0.35">
      <c r="A26" s="18" t="s">
        <v>9</v>
      </c>
      <c r="B26" s="65"/>
      <c r="C26" s="75">
        <f>SUM(C19:C25)</f>
        <v>0</v>
      </c>
      <c r="D26" s="76">
        <f>SUM(D19:D25)</f>
        <v>0</v>
      </c>
      <c r="E26" s="122"/>
      <c r="F26" s="93"/>
    </row>
    <row r="27" spans="1:11" x14ac:dyDescent="0.25">
      <c r="F27" s="93"/>
    </row>
    <row r="28" spans="1:11" x14ac:dyDescent="0.25">
      <c r="A28" s="10" t="str">
        <f>IF(OR(Eq_3="",Eq_3="xxx"),"EQUIPE 3",Eq_3)</f>
        <v>EQUIPE 3</v>
      </c>
      <c r="F28" s="93"/>
      <c r="G28" s="10" t="str">
        <f>IF(OR(Eq_3="",Eq_3="xxx"),"EQUIPE 3",Eq_3)</f>
        <v>EQUIPE 3</v>
      </c>
    </row>
    <row r="29" spans="1:11" ht="40.5" customHeight="1" x14ac:dyDescent="0.3">
      <c r="A29" s="19" t="s">
        <v>26</v>
      </c>
      <c r="B29" s="14" t="s">
        <v>18</v>
      </c>
      <c r="C29" s="15" t="s">
        <v>8</v>
      </c>
      <c r="D29" s="16" t="s">
        <v>42</v>
      </c>
      <c r="E29" s="16" t="s">
        <v>27</v>
      </c>
      <c r="F29" s="93"/>
      <c r="G29" s="3" t="s">
        <v>16</v>
      </c>
      <c r="H29" s="14" t="s">
        <v>19</v>
      </c>
      <c r="I29" s="15" t="s">
        <v>21</v>
      </c>
      <c r="J29" s="15" t="s">
        <v>17</v>
      </c>
      <c r="K29" s="16" t="s">
        <v>27</v>
      </c>
    </row>
    <row r="30" spans="1:11" x14ac:dyDescent="0.25">
      <c r="A30" s="20"/>
      <c r="B30" s="13"/>
      <c r="C30" s="52"/>
      <c r="D30" s="17">
        <f>IF(B30&gt;850/1.3,850*C30/1.3,B30*C30)</f>
        <v>0</v>
      </c>
      <c r="E30" s="120"/>
      <c r="F30" s="93"/>
      <c r="G30" s="118"/>
      <c r="H30" s="103"/>
      <c r="I30" s="21"/>
      <c r="J30" s="119"/>
      <c r="K30" s="120"/>
    </row>
    <row r="31" spans="1:11" x14ac:dyDescent="0.25">
      <c r="A31" s="22"/>
      <c r="B31" s="13"/>
      <c r="C31" s="52"/>
      <c r="D31" s="17">
        <f t="shared" ref="D31:D33" si="2">IF(B31&gt;850/1.3,850*C31/1.3,B31*C31)</f>
        <v>0</v>
      </c>
      <c r="E31" s="120"/>
      <c r="F31" s="93"/>
      <c r="G31" s="118"/>
      <c r="H31" s="103"/>
      <c r="I31" s="21"/>
      <c r="J31" s="119"/>
      <c r="K31" s="120"/>
    </row>
    <row r="32" spans="1:11" ht="13" thickBot="1" x14ac:dyDescent="0.3">
      <c r="A32" s="22"/>
      <c r="B32" s="13"/>
      <c r="C32" s="52"/>
      <c r="D32" s="17">
        <f t="shared" si="2"/>
        <v>0</v>
      </c>
      <c r="E32" s="120"/>
      <c r="F32" s="93"/>
      <c r="G32" s="118"/>
      <c r="H32" s="103"/>
      <c r="I32" s="21"/>
      <c r="J32" s="121"/>
      <c r="K32" s="120"/>
    </row>
    <row r="33" spans="1:11" ht="13.5" thickBot="1" x14ac:dyDescent="0.35">
      <c r="A33" s="23"/>
      <c r="B33" s="13"/>
      <c r="C33" s="52"/>
      <c r="D33" s="17">
        <f t="shared" si="2"/>
        <v>0</v>
      </c>
      <c r="E33" s="120"/>
      <c r="F33" s="93"/>
      <c r="G33" s="18" t="s">
        <v>9</v>
      </c>
      <c r="H33" s="1"/>
      <c r="I33" s="85">
        <f>SUM(I30:I32)</f>
        <v>0</v>
      </c>
      <c r="J33" s="76">
        <f>(H30*I30*J30)+(H31*I31*J31)+(H32*I32*J32)</f>
        <v>0</v>
      </c>
      <c r="K33" s="70"/>
    </row>
    <row r="34" spans="1:11" ht="13.5" thickBot="1" x14ac:dyDescent="0.35">
      <c r="A34" s="18" t="s">
        <v>9</v>
      </c>
      <c r="B34" s="1"/>
      <c r="C34" s="74">
        <f>SUM(C30:C33)</f>
        <v>0</v>
      </c>
      <c r="D34" s="76">
        <f>SUM(D30:D33)</f>
        <v>0</v>
      </c>
      <c r="E34" s="122"/>
      <c r="F34" s="93"/>
    </row>
    <row r="35" spans="1:11" x14ac:dyDescent="0.25">
      <c r="F35" s="93"/>
    </row>
    <row r="36" spans="1:11" x14ac:dyDescent="0.25">
      <c r="A36" s="10" t="str">
        <f>IF(OR(Eq_4="",Eq_4="xxx"),"EQUIPE 4",Eq_4)</f>
        <v>EQUIPE 4</v>
      </c>
      <c r="F36" s="93"/>
      <c r="G36" s="10" t="str">
        <f>IF(OR(Eq_4="",Eq_4="xxx"),"EQUIPE 4",Eq_4)</f>
        <v>EQUIPE 4</v>
      </c>
    </row>
    <row r="37" spans="1:11" ht="40.5" customHeight="1" x14ac:dyDescent="0.3">
      <c r="A37" s="19" t="s">
        <v>26</v>
      </c>
      <c r="B37" s="14" t="s">
        <v>18</v>
      </c>
      <c r="C37" s="15" t="s">
        <v>8</v>
      </c>
      <c r="D37" s="16" t="s">
        <v>42</v>
      </c>
      <c r="E37" s="16" t="s">
        <v>27</v>
      </c>
      <c r="F37" s="93"/>
      <c r="G37" s="3" t="s">
        <v>16</v>
      </c>
      <c r="H37" s="14" t="s">
        <v>19</v>
      </c>
      <c r="I37" s="15" t="s">
        <v>21</v>
      </c>
      <c r="J37" s="15" t="s">
        <v>17</v>
      </c>
      <c r="K37" s="16" t="s">
        <v>27</v>
      </c>
    </row>
    <row r="38" spans="1:11" x14ac:dyDescent="0.25">
      <c r="A38" s="20"/>
      <c r="B38" s="13"/>
      <c r="C38" s="52"/>
      <c r="D38" s="17">
        <f>IF(B38&gt;850/1.3,850*C38/1.3,B38*C38)</f>
        <v>0</v>
      </c>
      <c r="E38" s="120"/>
      <c r="F38" s="93"/>
      <c r="G38" s="118"/>
      <c r="H38" s="103"/>
      <c r="I38" s="21"/>
      <c r="J38" s="119"/>
      <c r="K38" s="120"/>
    </row>
    <row r="39" spans="1:11" x14ac:dyDescent="0.25">
      <c r="A39" s="22"/>
      <c r="B39" s="13"/>
      <c r="C39" s="52"/>
      <c r="D39" s="17">
        <f t="shared" ref="D39:D41" si="3">IF(B39&gt;850/1.3,850*C39/1.3,B39*C39)</f>
        <v>0</v>
      </c>
      <c r="E39" s="120"/>
      <c r="F39" s="93"/>
      <c r="G39" s="118"/>
      <c r="H39" s="103"/>
      <c r="I39" s="21"/>
      <c r="J39" s="119"/>
      <c r="K39" s="120"/>
    </row>
    <row r="40" spans="1:11" ht="13" thickBot="1" x14ac:dyDescent="0.3">
      <c r="A40" s="22"/>
      <c r="B40" s="13"/>
      <c r="C40" s="52"/>
      <c r="D40" s="17">
        <f t="shared" si="3"/>
        <v>0</v>
      </c>
      <c r="E40" s="120"/>
      <c r="F40" s="93"/>
      <c r="G40" s="118"/>
      <c r="H40" s="103"/>
      <c r="I40" s="21"/>
      <c r="J40" s="121"/>
      <c r="K40" s="120"/>
    </row>
    <row r="41" spans="1:11" ht="13.5" thickBot="1" x14ac:dyDescent="0.35">
      <c r="A41" s="23"/>
      <c r="B41" s="13"/>
      <c r="C41" s="52"/>
      <c r="D41" s="17">
        <f t="shared" si="3"/>
        <v>0</v>
      </c>
      <c r="E41" s="120"/>
      <c r="F41" s="93"/>
      <c r="G41" s="18" t="s">
        <v>9</v>
      </c>
      <c r="H41" s="1"/>
      <c r="I41" s="85">
        <f>SUM(I38:I40)</f>
        <v>0</v>
      </c>
      <c r="J41" s="76">
        <f>(H38*I38*J38)+(H39*I39*J39)+(H40*I40*J40)</f>
        <v>0</v>
      </c>
      <c r="K41" s="70"/>
    </row>
    <row r="42" spans="1:11" ht="13.5" thickBot="1" x14ac:dyDescent="0.35">
      <c r="A42" s="18" t="s">
        <v>9</v>
      </c>
      <c r="B42" s="1"/>
      <c r="C42" s="74">
        <f>SUM(C38:C41)</f>
        <v>0</v>
      </c>
      <c r="D42" s="76">
        <f>SUM(D38:D41)</f>
        <v>0</v>
      </c>
      <c r="E42" s="122"/>
      <c r="F42" s="93"/>
    </row>
    <row r="43" spans="1:11" x14ac:dyDescent="0.25">
      <c r="F43" s="93"/>
    </row>
    <row r="44" spans="1:11" x14ac:dyDescent="0.25">
      <c r="A44" s="10" t="str">
        <f>IF(OR(Eq_5="",Eq_5="xxx"),"EQUIPE 5",Eq_5)</f>
        <v>EQUIPE 5</v>
      </c>
      <c r="F44" s="93"/>
      <c r="G44" s="10" t="str">
        <f>IF(OR(Eq_5="",Eq_5="xxx"),"EQUIPE 5",Eq_5)</f>
        <v>EQUIPE 5</v>
      </c>
    </row>
    <row r="45" spans="1:11" ht="40.5" customHeight="1" x14ac:dyDescent="0.3">
      <c r="A45" s="19" t="s">
        <v>26</v>
      </c>
      <c r="B45" s="14" t="s">
        <v>18</v>
      </c>
      <c r="C45" s="15" t="s">
        <v>8</v>
      </c>
      <c r="D45" s="16" t="s">
        <v>42</v>
      </c>
      <c r="E45" s="16" t="s">
        <v>27</v>
      </c>
      <c r="F45" s="93"/>
      <c r="G45" s="3" t="s">
        <v>16</v>
      </c>
      <c r="H45" s="14" t="s">
        <v>19</v>
      </c>
      <c r="I45" s="15" t="s">
        <v>21</v>
      </c>
      <c r="J45" s="15" t="s">
        <v>17</v>
      </c>
      <c r="K45" s="16" t="s">
        <v>27</v>
      </c>
    </row>
    <row r="46" spans="1:11" x14ac:dyDescent="0.25">
      <c r="A46" s="20"/>
      <c r="B46" s="13"/>
      <c r="C46" s="52"/>
      <c r="D46" s="17">
        <f>IF(B46&gt;850/1.3,850*C46/1.3,B46*C46)</f>
        <v>0</v>
      </c>
      <c r="E46" s="120"/>
      <c r="F46" s="93"/>
      <c r="G46" s="118"/>
      <c r="H46" s="103"/>
      <c r="I46" s="21"/>
      <c r="J46" s="119"/>
      <c r="K46" s="120"/>
    </row>
    <row r="47" spans="1:11" x14ac:dyDescent="0.25">
      <c r="A47" s="22"/>
      <c r="B47" s="13"/>
      <c r="C47" s="52"/>
      <c r="D47" s="17">
        <f t="shared" ref="D47:D49" si="4">IF(B47&gt;850/1.3,850*C47/1.3,B47*C47)</f>
        <v>0</v>
      </c>
      <c r="E47" s="120"/>
      <c r="F47" s="93"/>
      <c r="G47" s="118"/>
      <c r="H47" s="103"/>
      <c r="I47" s="21"/>
      <c r="J47" s="119"/>
      <c r="K47" s="120"/>
    </row>
    <row r="48" spans="1:11" ht="13" thickBot="1" x14ac:dyDescent="0.3">
      <c r="A48" s="22"/>
      <c r="B48" s="13"/>
      <c r="C48" s="52"/>
      <c r="D48" s="17">
        <f t="shared" si="4"/>
        <v>0</v>
      </c>
      <c r="E48" s="120"/>
      <c r="F48" s="93"/>
      <c r="G48" s="118"/>
      <c r="H48" s="103"/>
      <c r="I48" s="21"/>
      <c r="J48" s="121"/>
      <c r="K48" s="120"/>
    </row>
    <row r="49" spans="1:11" ht="13.5" thickBot="1" x14ac:dyDescent="0.35">
      <c r="A49" s="23"/>
      <c r="B49" s="13"/>
      <c r="C49" s="52"/>
      <c r="D49" s="17">
        <f t="shared" si="4"/>
        <v>0</v>
      </c>
      <c r="E49" s="120"/>
      <c r="F49" s="93"/>
      <c r="G49" s="18" t="s">
        <v>9</v>
      </c>
      <c r="H49" s="1"/>
      <c r="I49" s="85">
        <f>SUM(I46:I48)</f>
        <v>0</v>
      </c>
      <c r="J49" s="76">
        <f>(H46*I46*J46)+(H47*I47*J47)+(H48*I48*J48)</f>
        <v>0</v>
      </c>
      <c r="K49" s="70"/>
    </row>
    <row r="50" spans="1:11" ht="13.5" thickBot="1" x14ac:dyDescent="0.35">
      <c r="A50" s="18" t="s">
        <v>9</v>
      </c>
      <c r="B50" s="1"/>
      <c r="C50" s="74">
        <f>SUM(C46:C49)</f>
        <v>0</v>
      </c>
      <c r="D50" s="76">
        <f>SUM(D46:D49)</f>
        <v>0</v>
      </c>
      <c r="E50" s="122"/>
      <c r="F50" s="93"/>
    </row>
    <row r="51" spans="1:11" ht="13" x14ac:dyDescent="0.3">
      <c r="A51" s="28"/>
      <c r="E51" s="11"/>
      <c r="G51" s="27"/>
      <c r="H51" s="137"/>
      <c r="I51" s="137"/>
      <c r="J51" s="137"/>
    </row>
    <row r="52" spans="1:11" ht="13" x14ac:dyDescent="0.3">
      <c r="A52" s="28"/>
    </row>
    <row r="94" spans="9:9" x14ac:dyDescent="0.25">
      <c r="I94" s="11"/>
    </row>
    <row r="95" spans="9:9" ht="45.75" customHeight="1" x14ac:dyDescent="0.25"/>
  </sheetData>
  <sheetProtection algorithmName="SHA-512" hashValue="EKYQuw8c8n0NdGqtEfiDzgsfwOQ24r1UWsCP1pX0+UUl7skYRnZ31oCTk+1HUMTov2HnSRf6WLW5Ufu+7nmMBQ==" saltValue="fN9NSqEbh+Nd8Yg65XmWgA==" spinCount="100000" sheet="1" objects="1" scenarios="1"/>
  <mergeCells count="2">
    <mergeCell ref="H51:J51"/>
    <mergeCell ref="C2:D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3"/>
  <sheetViews>
    <sheetView showGridLines="0" topLeftCell="B13" zoomScale="110" zoomScaleNormal="110" workbookViewId="0">
      <selection activeCell="B37" sqref="B37:F37"/>
    </sheetView>
  </sheetViews>
  <sheetFormatPr baseColWidth="10" defaultRowHeight="12.5" x14ac:dyDescent="0.25"/>
  <cols>
    <col min="1" max="1" width="58.1796875" customWidth="1"/>
    <col min="2" max="3" width="19.1796875" customWidth="1"/>
    <col min="4" max="4" width="23" customWidth="1"/>
    <col min="5" max="5" width="21.1796875" customWidth="1"/>
    <col min="6" max="6" width="23.7265625" customWidth="1"/>
    <col min="7" max="7" width="19.1796875" customWidth="1"/>
    <col min="8" max="8" width="9.7265625" customWidth="1"/>
    <col min="9" max="9" width="50.54296875" style="79" customWidth="1"/>
    <col min="10" max="10" width="3.26953125" customWidth="1"/>
    <col min="11" max="11" width="5.1796875" bestFit="1" customWidth="1"/>
    <col min="12" max="12" width="8.54296875" customWidth="1"/>
  </cols>
  <sheetData>
    <row r="1" spans="1:15" ht="13.5" thickBot="1" x14ac:dyDescent="0.35">
      <c r="A1" s="25"/>
      <c r="B1" s="25"/>
      <c r="C1" s="25"/>
      <c r="D1" s="25"/>
      <c r="E1" s="25"/>
      <c r="F1" s="25"/>
      <c r="H1" s="53" t="s">
        <v>28</v>
      </c>
    </row>
    <row r="2" spans="1:15" ht="13.5" thickTop="1" x14ac:dyDescent="0.3">
      <c r="A2" s="35" t="s">
        <v>4</v>
      </c>
      <c r="B2" s="58"/>
      <c r="C2" s="36"/>
      <c r="D2" s="36"/>
      <c r="E2" s="36"/>
      <c r="F2" s="36"/>
      <c r="G2" s="36"/>
      <c r="H2" s="37"/>
    </row>
    <row r="3" spans="1:15" ht="4.5" customHeight="1" x14ac:dyDescent="0.25">
      <c r="A3" s="38"/>
      <c r="B3" s="39"/>
      <c r="C3" s="39"/>
      <c r="D3" s="39"/>
      <c r="E3" s="39"/>
      <c r="F3" s="39"/>
      <c r="G3" s="40"/>
      <c r="H3" s="41"/>
    </row>
    <row r="4" spans="1:15" ht="13" x14ac:dyDescent="0.3">
      <c r="A4" s="42" t="s">
        <v>6</v>
      </c>
      <c r="B4" s="43"/>
      <c r="C4" s="44" t="s">
        <v>7</v>
      </c>
      <c r="D4" s="40"/>
      <c r="E4" s="40"/>
      <c r="F4" s="40"/>
      <c r="G4" s="40"/>
      <c r="H4" s="41"/>
    </row>
    <row r="5" spans="1:15" ht="13.5" customHeight="1" x14ac:dyDescent="0.3">
      <c r="A5" s="42"/>
      <c r="B5" s="44"/>
      <c r="C5" s="44"/>
      <c r="D5" s="40"/>
      <c r="E5" s="40"/>
      <c r="F5" s="55"/>
      <c r="G5" s="40"/>
      <c r="H5" s="41"/>
    </row>
    <row r="6" spans="1:15" ht="13" x14ac:dyDescent="0.3">
      <c r="A6" s="42" t="s">
        <v>12</v>
      </c>
      <c r="B6" s="59" t="s">
        <v>5</v>
      </c>
      <c r="C6" s="56" t="s">
        <v>25</v>
      </c>
      <c r="D6" s="124"/>
      <c r="E6" s="125"/>
      <c r="F6" s="57" t="s">
        <v>24</v>
      </c>
      <c r="G6" s="128"/>
      <c r="H6" s="41"/>
    </row>
    <row r="7" spans="1:15" ht="13" x14ac:dyDescent="0.3">
      <c r="A7" s="42" t="s">
        <v>10</v>
      </c>
      <c r="B7" s="59" t="s">
        <v>5</v>
      </c>
      <c r="C7" s="56" t="s">
        <v>25</v>
      </c>
      <c r="D7" s="124"/>
      <c r="E7" s="125"/>
      <c r="F7" s="57" t="s">
        <v>24</v>
      </c>
      <c r="G7" s="128"/>
      <c r="H7" s="41"/>
    </row>
    <row r="8" spans="1:15" ht="13" x14ac:dyDescent="0.3">
      <c r="A8" s="42" t="s">
        <v>11</v>
      </c>
      <c r="B8" s="43" t="s">
        <v>5</v>
      </c>
      <c r="C8" s="56" t="s">
        <v>25</v>
      </c>
      <c r="D8" s="124"/>
      <c r="E8" s="125"/>
      <c r="F8" s="57" t="s">
        <v>24</v>
      </c>
      <c r="G8" s="128"/>
      <c r="H8" s="41"/>
    </row>
    <row r="9" spans="1:15" ht="13" x14ac:dyDescent="0.3">
      <c r="A9" s="42" t="s">
        <v>13</v>
      </c>
      <c r="B9" s="43" t="s">
        <v>5</v>
      </c>
      <c r="C9" s="56" t="s">
        <v>25</v>
      </c>
      <c r="D9" s="124"/>
      <c r="E9" s="125"/>
      <c r="F9" s="57" t="s">
        <v>24</v>
      </c>
      <c r="G9" s="129"/>
      <c r="H9" s="41"/>
    </row>
    <row r="10" spans="1:15" ht="13.5" thickBot="1" x14ac:dyDescent="0.35">
      <c r="A10" s="45" t="s">
        <v>14</v>
      </c>
      <c r="B10" s="67" t="s">
        <v>5</v>
      </c>
      <c r="C10" s="68" t="s">
        <v>25</v>
      </c>
      <c r="D10" s="126"/>
      <c r="E10" s="127"/>
      <c r="F10" s="69" t="s">
        <v>24</v>
      </c>
      <c r="G10" s="127"/>
      <c r="H10" s="46"/>
    </row>
    <row r="11" spans="1:15" ht="13.5" customHeight="1" thickTop="1" x14ac:dyDescent="0.25">
      <c r="A11" s="26"/>
      <c r="B11" s="25"/>
      <c r="C11" s="25"/>
      <c r="D11" s="25"/>
      <c r="E11" s="25"/>
      <c r="F11" s="25"/>
      <c r="G11" s="25"/>
    </row>
    <row r="12" spans="1:15" ht="26.25" customHeight="1" x14ac:dyDescent="0.25">
      <c r="A12" s="34" t="s">
        <v>3</v>
      </c>
      <c r="B12" s="15" t="str">
        <f>IF(OR(Eq_1="",Eq_1="xxx"),"EQUIPE 1",Eq_1)</f>
        <v>EQUIPE 1</v>
      </c>
      <c r="C12" s="15" t="str">
        <f>IF(OR(Eq_2="",Eq_2="xxx"),"EQUIPE 2",Eq_2)</f>
        <v>EQUIPE 2</v>
      </c>
      <c r="D12" s="15" t="str">
        <f>IF(OR(Eq_3="",Eq_3="xxx"),"EQUIPE 3",Eq_3)</f>
        <v>EQUIPE 3</v>
      </c>
      <c r="E12" s="15" t="str">
        <f>IF(OR(Eq_4="",Eq_4="xxx"),"EQUIPE 4",Eq_4)</f>
        <v>EQUIPE 4</v>
      </c>
      <c r="F12" s="15" t="str">
        <f>IF(OR(Eq_5="",Eq_5="xxx"),"EQUIPE 5",Eq_5)</f>
        <v>EQUIPE 5</v>
      </c>
      <c r="G12" s="24" t="s">
        <v>0</v>
      </c>
      <c r="H12" s="15" t="s">
        <v>43</v>
      </c>
      <c r="I12" s="80" t="s">
        <v>27</v>
      </c>
      <c r="J12" s="47"/>
      <c r="L12" s="9"/>
    </row>
    <row r="13" spans="1:15" ht="13" x14ac:dyDescent="0.3">
      <c r="A13" s="2" t="s">
        <v>36</v>
      </c>
      <c r="B13" s="86">
        <f t="shared" ref="B13:G13" si="0">SUM(B14,B15)</f>
        <v>0</v>
      </c>
      <c r="C13" s="86">
        <f t="shared" si="0"/>
        <v>0</v>
      </c>
      <c r="D13" s="86">
        <f t="shared" si="0"/>
        <v>0</v>
      </c>
      <c r="E13" s="86">
        <f t="shared" si="0"/>
        <v>0</v>
      </c>
      <c r="F13" s="86">
        <f t="shared" si="0"/>
        <v>0</v>
      </c>
      <c r="G13" s="86">
        <f t="shared" si="0"/>
        <v>0</v>
      </c>
      <c r="H13" s="32" t="str">
        <f>IF(G$27=0,"",G13/G$27)</f>
        <v/>
      </c>
      <c r="I13" s="81" t="str">
        <f>IF(H$27=0,"",H13/H$27)</f>
        <v/>
      </c>
    </row>
    <row r="14" spans="1:15" ht="13" x14ac:dyDescent="0.3">
      <c r="A14" s="54" t="s">
        <v>22</v>
      </c>
      <c r="B14" s="64">
        <f>'Personnel du projet'!D15</f>
        <v>0</v>
      </c>
      <c r="C14" s="64">
        <f>'Personnel du projet'!D26</f>
        <v>0</v>
      </c>
      <c r="D14" s="64">
        <f>'Personnel du projet'!D34</f>
        <v>0</v>
      </c>
      <c r="E14" s="64">
        <f>'Personnel du projet'!D42</f>
        <v>0</v>
      </c>
      <c r="F14" s="64">
        <f>'Personnel du projet'!D50</f>
        <v>0</v>
      </c>
      <c r="G14" s="86">
        <f t="shared" ref="G14:G15" si="1">SUM(B14:F14)</f>
        <v>0</v>
      </c>
      <c r="H14" s="50"/>
      <c r="I14" s="78" t="s">
        <v>32</v>
      </c>
      <c r="M14" s="9"/>
      <c r="O14" s="9"/>
    </row>
    <row r="15" spans="1:15" ht="13" x14ac:dyDescent="0.3">
      <c r="A15" s="54" t="s">
        <v>23</v>
      </c>
      <c r="B15" s="117">
        <f>'Personnel du projet'!J14</f>
        <v>0</v>
      </c>
      <c r="C15" s="117">
        <f>'Personnel du projet'!J25</f>
        <v>0</v>
      </c>
      <c r="D15" s="117">
        <f>'Personnel du projet'!J33</f>
        <v>0</v>
      </c>
      <c r="E15" s="117">
        <f>'Personnel du projet'!J41</f>
        <v>0</v>
      </c>
      <c r="F15" s="117">
        <f>'Personnel du projet'!J49</f>
        <v>0</v>
      </c>
      <c r="G15" s="86">
        <f t="shared" si="1"/>
        <v>0</v>
      </c>
      <c r="H15" s="51" t="str">
        <f>IF(G$27=0,"",G15/G$27)</f>
        <v/>
      </c>
      <c r="I15" s="78" t="s">
        <v>32</v>
      </c>
      <c r="M15" s="9"/>
      <c r="O15" s="9"/>
    </row>
    <row r="16" spans="1:15" ht="3.75" customHeight="1" x14ac:dyDescent="0.3">
      <c r="A16" s="1"/>
      <c r="B16" s="73"/>
      <c r="C16" s="73"/>
      <c r="D16" s="73"/>
      <c r="E16" s="73"/>
      <c r="F16" s="73"/>
      <c r="G16" s="90"/>
      <c r="H16" s="73"/>
      <c r="I16" s="82"/>
    </row>
    <row r="17" spans="1:15" s="77" customFormat="1" ht="14.25" customHeight="1" x14ac:dyDescent="0.3">
      <c r="A17" s="2" t="s">
        <v>37</v>
      </c>
      <c r="B17" s="87"/>
      <c r="C17" s="87"/>
      <c r="D17" s="87"/>
      <c r="E17" s="87"/>
      <c r="F17" s="87"/>
      <c r="G17" s="86">
        <f t="shared" ref="G17" si="2">SUM(B17:F17)</f>
        <v>0</v>
      </c>
      <c r="H17" s="51" t="str">
        <f>IF(G$27=0,"",G17/G$27)</f>
        <v/>
      </c>
      <c r="I17" s="83"/>
    </row>
    <row r="18" spans="1:15" ht="3.75" customHeight="1" x14ac:dyDescent="0.3">
      <c r="A18" s="1"/>
      <c r="B18" s="1"/>
      <c r="C18" s="1"/>
      <c r="D18" s="73"/>
      <c r="E18" s="73"/>
      <c r="F18" s="73"/>
      <c r="G18" s="90"/>
      <c r="H18" s="73"/>
      <c r="I18" s="82"/>
    </row>
    <row r="19" spans="1:15" ht="13" x14ac:dyDescent="0.3">
      <c r="A19" s="2" t="s">
        <v>38</v>
      </c>
      <c r="B19" s="87"/>
      <c r="C19" s="87"/>
      <c r="D19" s="87"/>
      <c r="E19" s="87"/>
      <c r="F19" s="87"/>
      <c r="G19" s="86">
        <f>SUM(B19:F19)</f>
        <v>0</v>
      </c>
      <c r="H19" s="32" t="str">
        <f>IF(G$27=0,"",G19/G$27)</f>
        <v/>
      </c>
      <c r="I19" s="78" t="s">
        <v>30</v>
      </c>
      <c r="M19" s="9"/>
      <c r="O19" s="9"/>
    </row>
    <row r="20" spans="1:15" ht="4.5" customHeight="1" x14ac:dyDescent="0.3">
      <c r="A20" s="1"/>
      <c r="B20" s="73"/>
      <c r="C20" s="73"/>
      <c r="D20" s="73"/>
      <c r="E20" s="73"/>
      <c r="F20" s="73"/>
      <c r="G20" s="90"/>
      <c r="H20" s="73"/>
      <c r="I20" s="82"/>
    </row>
    <row r="21" spans="1:15" ht="13" x14ac:dyDescent="0.3">
      <c r="A21" s="2" t="s">
        <v>39</v>
      </c>
      <c r="B21" s="87"/>
      <c r="C21" s="87"/>
      <c r="D21" s="87"/>
      <c r="E21" s="87"/>
      <c r="F21" s="87"/>
      <c r="G21" s="86">
        <f>SUM(B21:F21)</f>
        <v>0</v>
      </c>
      <c r="H21" s="32" t="str">
        <f>IF(G$27=0,"",G21/G$27)</f>
        <v/>
      </c>
      <c r="I21" s="78" t="s">
        <v>31</v>
      </c>
    </row>
    <row r="22" spans="1:15" ht="4.5" customHeight="1" x14ac:dyDescent="0.3">
      <c r="A22" s="1"/>
      <c r="B22" s="73"/>
      <c r="C22" s="73"/>
      <c r="D22" s="73"/>
      <c r="E22" s="73"/>
      <c r="F22" s="73"/>
      <c r="G22" s="90"/>
      <c r="H22" s="73"/>
      <c r="I22" s="82"/>
    </row>
    <row r="23" spans="1:15" ht="13" x14ac:dyDescent="0.3">
      <c r="A23" s="2" t="s">
        <v>41</v>
      </c>
      <c r="B23" s="87"/>
      <c r="C23" s="87"/>
      <c r="D23" s="87"/>
      <c r="E23" s="87"/>
      <c r="F23" s="87"/>
      <c r="G23" s="86">
        <f>SUM(B23:F23)</f>
        <v>0</v>
      </c>
      <c r="H23" s="32" t="str">
        <f>IF(G$27=0,"",G23/G$27)</f>
        <v/>
      </c>
      <c r="I23" s="78" t="s">
        <v>33</v>
      </c>
    </row>
    <row r="24" spans="1:15" ht="4.5" customHeight="1" x14ac:dyDescent="0.3">
      <c r="A24" s="1"/>
      <c r="B24" s="73"/>
      <c r="C24" s="73"/>
      <c r="D24" s="73"/>
      <c r="E24" s="73"/>
      <c r="F24" s="73"/>
      <c r="G24" s="90"/>
      <c r="H24" s="73"/>
      <c r="I24" s="82"/>
    </row>
    <row r="25" spans="1:15" ht="13" x14ac:dyDescent="0.3">
      <c r="A25" s="2" t="s">
        <v>40</v>
      </c>
      <c r="B25" s="88">
        <f>B13*0.3</f>
        <v>0</v>
      </c>
      <c r="C25" s="88">
        <f>C13*0.3</f>
        <v>0</v>
      </c>
      <c r="D25" s="88">
        <f>D13*0.3</f>
        <v>0</v>
      </c>
      <c r="E25" s="88">
        <f>E13*0.3</f>
        <v>0</v>
      </c>
      <c r="F25" s="88">
        <f>F13*0.3</f>
        <v>0</v>
      </c>
      <c r="G25" s="86">
        <f>SUM(B25:F25)</f>
        <v>0</v>
      </c>
      <c r="H25" s="32" t="str">
        <f>IF(G$27=0,"",G25/G$27)</f>
        <v/>
      </c>
      <c r="I25" s="83" t="s">
        <v>34</v>
      </c>
    </row>
    <row r="26" spans="1:15" ht="4.5" customHeight="1" x14ac:dyDescent="0.25">
      <c r="A26" s="1"/>
      <c r="B26" s="73"/>
      <c r="C26" s="73"/>
      <c r="D26" s="73"/>
      <c r="E26" s="73"/>
      <c r="F26" s="73"/>
      <c r="G26" s="73"/>
      <c r="H26" s="73"/>
      <c r="I26" s="82"/>
    </row>
    <row r="27" spans="1:15" ht="13" x14ac:dyDescent="0.3">
      <c r="A27" s="48" t="s">
        <v>45</v>
      </c>
      <c r="B27" s="89">
        <f>B13+B17+B19+B21+B23+B25</f>
        <v>0</v>
      </c>
      <c r="C27" s="89">
        <f t="shared" ref="C27:E27" si="3">C13+C17+C19+C21+C23+C25</f>
        <v>0</v>
      </c>
      <c r="D27" s="89">
        <f t="shared" si="3"/>
        <v>0</v>
      </c>
      <c r="E27" s="89">
        <f t="shared" si="3"/>
        <v>0</v>
      </c>
      <c r="F27" s="89">
        <f>F13+F17+F19+F21+F23+F25</f>
        <v>0</v>
      </c>
      <c r="G27" s="89">
        <f>G13+G17+G19+G21+G23+G25</f>
        <v>0</v>
      </c>
      <c r="H27" s="49"/>
      <c r="I27" s="78" t="s">
        <v>35</v>
      </c>
    </row>
    <row r="28" spans="1:15" ht="15" customHeight="1" x14ac:dyDescent="0.25">
      <c r="A28" s="1"/>
      <c r="B28" s="73"/>
      <c r="C28" s="73"/>
      <c r="D28" s="73"/>
      <c r="E28" s="73"/>
      <c r="F28" s="73"/>
      <c r="G28" s="73"/>
      <c r="H28" s="73"/>
      <c r="I28" s="82"/>
    </row>
    <row r="29" spans="1:15" ht="13.5" customHeight="1" x14ac:dyDescent="0.25">
      <c r="A29" s="99"/>
      <c r="B29" s="142"/>
      <c r="C29" s="143"/>
      <c r="D29" s="143"/>
      <c r="E29" s="143"/>
      <c r="F29" s="143"/>
      <c r="G29" s="143"/>
      <c r="H29" s="9"/>
      <c r="L29" s="9"/>
      <c r="M29" s="9"/>
      <c r="N29" s="9"/>
      <c r="O29" s="9"/>
    </row>
    <row r="30" spans="1:15" x14ac:dyDescent="0.25">
      <c r="J30" s="6"/>
      <c r="K30" s="7"/>
      <c r="L30" s="7"/>
      <c r="M30" s="7"/>
    </row>
    <row r="31" spans="1:15" ht="27" customHeight="1" x14ac:dyDescent="0.25">
      <c r="A31" s="33" t="s">
        <v>29</v>
      </c>
      <c r="B31" s="15" t="str">
        <f>IF(OR(Eq_1="",Eq_1="xxx"),"EQUIPE 1",Eq_1)</f>
        <v>EQUIPE 1</v>
      </c>
      <c r="C31" s="15" t="str">
        <f>IF(OR(Eq_2="",Eq_2="xxx"),"EQUIPE 2",Eq_2)</f>
        <v>EQUIPE 2</v>
      </c>
      <c r="D31" s="15" t="str">
        <f>IF(OR(Eq_3="",Eq_3="xxx"),"EQUIPE 3",Eq_3)</f>
        <v>EQUIPE 3</v>
      </c>
      <c r="E31" s="15" t="str">
        <f>IF(OR(Eq_4="",Eq_4="xxx"),"EQUIPE 4",Eq_4)</f>
        <v>EQUIPE 4</v>
      </c>
      <c r="F31" s="15" t="str">
        <f>IF(OR(Eq_5="",Eq_5="xxx"),"EQUIPE 5",Eq_5)</f>
        <v>EQUIPE 5</v>
      </c>
      <c r="G31" s="24" t="s">
        <v>0</v>
      </c>
      <c r="H31" s="15" t="s">
        <v>43</v>
      </c>
      <c r="I31" s="80" t="s">
        <v>27</v>
      </c>
      <c r="J31" s="8"/>
      <c r="K31" s="7"/>
      <c r="L31" s="7"/>
      <c r="M31" s="7"/>
    </row>
    <row r="32" spans="1:15" ht="13" x14ac:dyDescent="0.3">
      <c r="A32" s="4" t="s">
        <v>52</v>
      </c>
      <c r="B32" s="13">
        <f>B27/2</f>
        <v>0</v>
      </c>
      <c r="C32" s="103"/>
      <c r="D32" s="103">
        <f t="shared" ref="D32:F32" si="4">D27/2</f>
        <v>0</v>
      </c>
      <c r="E32" s="103">
        <f t="shared" si="4"/>
        <v>0</v>
      </c>
      <c r="F32" s="103">
        <f t="shared" si="4"/>
        <v>0</v>
      </c>
      <c r="G32" s="86">
        <f>SUM(B32:F32)</f>
        <v>0</v>
      </c>
      <c r="H32" s="31" t="str">
        <f>IF(G$32=0,"",G32/G$35)</f>
        <v/>
      </c>
      <c r="I32" s="144" t="s">
        <v>51</v>
      </c>
      <c r="J32" s="8"/>
      <c r="K32" s="7"/>
      <c r="L32" s="7"/>
      <c r="M32" s="7"/>
    </row>
    <row r="33" spans="1:15" ht="13" x14ac:dyDescent="0.3">
      <c r="A33" s="4" t="s">
        <v>1</v>
      </c>
      <c r="B33" s="103"/>
      <c r="C33" s="13"/>
      <c r="D33" s="13"/>
      <c r="E33" s="13"/>
      <c r="F33" s="13"/>
      <c r="G33" s="86">
        <f>SUM(B33:F33)</f>
        <v>0</v>
      </c>
      <c r="H33" s="31" t="str">
        <f>IF(G$33=0,"",G33/G$35)</f>
        <v/>
      </c>
      <c r="I33" s="144"/>
      <c r="J33" s="5"/>
      <c r="K33" s="7"/>
      <c r="M33" s="5"/>
    </row>
    <row r="34" spans="1:15" s="66" customFormat="1" ht="13" x14ac:dyDescent="0.3">
      <c r="A34" s="2" t="s">
        <v>2</v>
      </c>
      <c r="B34" s="91">
        <f>B27-B32-B33</f>
        <v>0</v>
      </c>
      <c r="C34" s="91">
        <f t="shared" ref="C34:F34" si="5">C27-C32-C33</f>
        <v>0</v>
      </c>
      <c r="D34" s="91">
        <f t="shared" si="5"/>
        <v>0</v>
      </c>
      <c r="E34" s="91">
        <f t="shared" si="5"/>
        <v>0</v>
      </c>
      <c r="F34" s="91">
        <f t="shared" si="5"/>
        <v>0</v>
      </c>
      <c r="G34" s="86">
        <f>SUM(B34:F34)</f>
        <v>0</v>
      </c>
      <c r="H34" s="31" t="str">
        <f>IF(G$34=0,"",G34/G$35)</f>
        <v/>
      </c>
      <c r="I34" s="144"/>
    </row>
    <row r="35" spans="1:15" ht="13" x14ac:dyDescent="0.3">
      <c r="A35" s="29" t="s">
        <v>9</v>
      </c>
      <c r="B35" s="12">
        <f>B32+B33+B34</f>
        <v>0</v>
      </c>
      <c r="C35" s="12">
        <f t="shared" ref="C35:G35" si="6">C32+C33+C34</f>
        <v>0</v>
      </c>
      <c r="D35" s="12">
        <f t="shared" si="6"/>
        <v>0</v>
      </c>
      <c r="E35" s="12">
        <f t="shared" si="6"/>
        <v>0</v>
      </c>
      <c r="F35" s="12">
        <f t="shared" si="6"/>
        <v>0</v>
      </c>
      <c r="G35" s="12">
        <f t="shared" si="6"/>
        <v>0</v>
      </c>
      <c r="H35" s="30">
        <f>SUM(H32,H33,H34)</f>
        <v>0</v>
      </c>
      <c r="I35" s="84"/>
    </row>
    <row r="36" spans="1:15" ht="12.75" customHeight="1" x14ac:dyDescent="0.25">
      <c r="A36" s="27"/>
      <c r="B36" s="142"/>
      <c r="C36" s="143"/>
      <c r="D36" s="143"/>
      <c r="E36" s="143"/>
      <c r="F36" s="143"/>
      <c r="G36" s="143"/>
      <c r="H36" s="9"/>
      <c r="L36" s="9"/>
      <c r="M36" s="9"/>
      <c r="N36" s="9"/>
      <c r="O36" s="9"/>
    </row>
    <row r="37" spans="1:15" ht="12.75" customHeight="1" x14ac:dyDescent="0.25">
      <c r="A37" s="27"/>
      <c r="B37" s="145" t="s">
        <v>53</v>
      </c>
      <c r="C37" s="145"/>
      <c r="D37" s="145"/>
      <c r="E37" s="145"/>
      <c r="F37" s="145"/>
      <c r="G37" s="98"/>
      <c r="H37" s="9"/>
      <c r="L37" s="9"/>
      <c r="M37" s="9"/>
      <c r="N37" s="9"/>
      <c r="O37" s="9"/>
    </row>
    <row r="38" spans="1:15" ht="2.15" customHeight="1" thickBot="1" x14ac:dyDescent="0.3">
      <c r="A38" s="27"/>
      <c r="B38" s="97"/>
      <c r="C38" s="98"/>
      <c r="D38" s="98"/>
      <c r="E38" s="98"/>
      <c r="F38" s="98"/>
      <c r="G38" s="98"/>
      <c r="H38" s="9"/>
      <c r="L38" s="9"/>
      <c r="M38" s="9"/>
      <c r="N38" s="9"/>
      <c r="O38" s="9"/>
    </row>
    <row r="39" spans="1:15" s="109" customFormat="1" ht="8.15" customHeight="1" thickTop="1" thickBot="1" x14ac:dyDescent="0.25">
      <c r="A39" s="113" t="s">
        <v>46</v>
      </c>
      <c r="B39" s="106">
        <f>(B14+B15+B17+B21+B19+B23)*1.4715</f>
        <v>0</v>
      </c>
      <c r="C39" s="106">
        <f>(C14+C15+C17+C21+C19+C23)*1.4715</f>
        <v>0</v>
      </c>
      <c r="D39" s="106">
        <f>(D14+D15+D17+D21+D19+D23)*1.4715</f>
        <v>0</v>
      </c>
      <c r="E39" s="106">
        <f>(E14+E15+E17+E21+E19+E23)*1.4715</f>
        <v>0</v>
      </c>
      <c r="F39" s="106">
        <f>(F14+F15+F17+F21+F19+F23)*1.4715</f>
        <v>0</v>
      </c>
      <c r="G39" s="107"/>
      <c r="H39" s="108"/>
      <c r="L39" s="108"/>
      <c r="M39" s="108"/>
      <c r="N39" s="108"/>
      <c r="O39" s="108"/>
    </row>
    <row r="40" spans="1:15" s="109" customFormat="1" ht="9" thickTop="1" thickBot="1" x14ac:dyDescent="0.25">
      <c r="A40" s="114" t="s">
        <v>49</v>
      </c>
      <c r="B40" s="106">
        <f>B32*0.9</f>
        <v>0</v>
      </c>
      <c r="C40" s="106">
        <f>C32*0.9</f>
        <v>0</v>
      </c>
      <c r="D40" s="106">
        <f>D32*0.9</f>
        <v>0</v>
      </c>
      <c r="E40" s="106">
        <f>E32*0.9</f>
        <v>0</v>
      </c>
      <c r="F40" s="106">
        <f>F32*0.9</f>
        <v>0</v>
      </c>
      <c r="G40" s="110"/>
    </row>
    <row r="41" spans="1:15" s="109" customFormat="1" ht="9" thickTop="1" thickBot="1" x14ac:dyDescent="0.25">
      <c r="A41" s="115" t="s">
        <v>48</v>
      </c>
      <c r="B41" s="111">
        <f>SUM(B15:B23)</f>
        <v>0</v>
      </c>
      <c r="C41" s="111">
        <f>SUM(C15:C23)</f>
        <v>0</v>
      </c>
      <c r="D41" s="111">
        <f>SUM(D15:D23)</f>
        <v>0</v>
      </c>
      <c r="E41" s="111">
        <f>SUM(E15:E23)</f>
        <v>0</v>
      </c>
      <c r="F41" s="111">
        <f>SUM(F15:F23)</f>
        <v>0</v>
      </c>
      <c r="G41" s="110"/>
    </row>
    <row r="42" spans="1:15" s="109" customFormat="1" ht="9" thickTop="1" thickBot="1" x14ac:dyDescent="0.25">
      <c r="A42" s="116" t="s">
        <v>47</v>
      </c>
      <c r="B42" s="106">
        <f>(B40-B41)+B33</f>
        <v>0</v>
      </c>
      <c r="C42" s="106">
        <f>(C40-C41)+C33</f>
        <v>0</v>
      </c>
      <c r="D42" s="106">
        <f t="shared" ref="D42:F42" si="7">(D40-D41)+D33</f>
        <v>0</v>
      </c>
      <c r="E42" s="106">
        <f t="shared" si="7"/>
        <v>0</v>
      </c>
      <c r="F42" s="106">
        <f t="shared" si="7"/>
        <v>0</v>
      </c>
      <c r="G42" s="110"/>
      <c r="I42" s="112" t="s">
        <v>50</v>
      </c>
    </row>
    <row r="43" spans="1:15" ht="13" thickTop="1" x14ac:dyDescent="0.25">
      <c r="A43" s="104"/>
      <c r="B43" s="105"/>
      <c r="C43" s="105"/>
      <c r="D43" s="104"/>
      <c r="E43" s="104"/>
      <c r="F43" s="104"/>
    </row>
  </sheetData>
  <sheetProtection algorithmName="SHA-512" hashValue="vWlpFyxT3UXsM1x6F0VSepp+rlGr17y3sYMz5z2aQpaUzeCfLdkoAjssMkipzX9HGe7Sosqe50qKjltNhoiC6g==" saltValue="mfi7u0LJcvNdN1uMX9fB3g==" spinCount="100000" sheet="1" objects="1" scenarios="1"/>
  <mergeCells count="4">
    <mergeCell ref="B29:G29"/>
    <mergeCell ref="B36:G36"/>
    <mergeCell ref="I32:I34"/>
    <mergeCell ref="B37:F37"/>
  </mergeCells>
  <phoneticPr fontId="0" type="noConversion"/>
  <conditionalFormatting sqref="B42:F42">
    <cfRule type="cellIs" dxfId="0" priority="1" operator="lessThan">
      <formula>-0.001</formula>
    </cfRule>
  </conditionalFormatting>
  <pageMargins left="0.39370078740157483" right="0.39370078740157483" top="0.39370078740157483" bottom="0.39370078740157483" header="0.51181102362204722" footer="0.51181102362204722"/>
  <pageSetup paperSize="8" scale="50" fitToWidth="0" orientation="portrait" r:id="rId1"/>
  <headerFooter alignWithMargins="0">
    <oddFooter>&amp;C&amp;P/&amp;N</oddFooter>
  </headerFooter>
  <rowBreaks count="1" manualBreakCount="1">
    <brk id="9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0F44DFF40DC49B22F1290DAC27D35" ma:contentTypeVersion="14" ma:contentTypeDescription="Crée un document." ma:contentTypeScope="" ma:versionID="2de795916097a7ada137eda4db8bb0cb">
  <xsd:schema xmlns:xsd="http://www.w3.org/2001/XMLSchema" xmlns:xs="http://www.w3.org/2001/XMLSchema" xmlns:p="http://schemas.microsoft.com/office/2006/metadata/properties" xmlns:ns2="d17ac1b6-3fb5-4b17-a073-724c0a731bcf" xmlns:ns3="551e59af-c345-4516-8904-314e9b251ad6" targetNamespace="http://schemas.microsoft.com/office/2006/metadata/properties" ma:root="true" ma:fieldsID="dd656efe17d67c524e47b54c69ebd80f" ns2:_="" ns3:_="">
    <xsd:import namespace="d17ac1b6-3fb5-4b17-a073-724c0a731bcf"/>
    <xsd:import namespace="551e59af-c345-4516-8904-314e9b251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ac1b6-3fb5-4b17-a073-724c0a731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f2dbb24c-ba1d-4294-9915-f711720db8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e59af-c345-4516-8904-314e9b251ad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6a4740-0f97-450b-92bd-08bc639275ae}" ma:internalName="TaxCatchAll" ma:showField="CatchAllData" ma:web="551e59af-c345-4516-8904-314e9b251a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e59af-c345-4516-8904-314e9b251ad6" xsi:nil="true"/>
    <lcf76f155ced4ddcb4097134ff3c332f xmlns="d17ac1b6-3fb5-4b17-a073-724c0a731b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8A7F00-AD30-42FA-AB42-C3BFB9F63DBF}"/>
</file>

<file path=customXml/itemProps2.xml><?xml version="1.0" encoding="utf-8"?>
<ds:datastoreItem xmlns:ds="http://schemas.openxmlformats.org/officeDocument/2006/customXml" ds:itemID="{654CE873-4EC4-4D6E-8978-F83864037C1A}"/>
</file>

<file path=customXml/itemProps3.xml><?xml version="1.0" encoding="utf-8"?>
<ds:datastoreItem xmlns:ds="http://schemas.openxmlformats.org/officeDocument/2006/customXml" ds:itemID="{0F4F5AA0-7BA5-458A-A764-3846E4EB7B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Personnel du projet</vt:lpstr>
      <vt:lpstr>Budget global</vt:lpstr>
      <vt:lpstr>Eq_1</vt:lpstr>
      <vt:lpstr>Eq_2</vt:lpstr>
      <vt:lpstr>Eq_3</vt:lpstr>
      <vt:lpstr>Eq_4</vt:lpstr>
      <vt:lpstr>Eq_5</vt:lpstr>
      <vt:lpstr>'Budget global'!Impression_des_titres</vt:lpstr>
      <vt:lpstr>'Budget global'!Zone_d_impression</vt:lpstr>
    </vt:vector>
  </TitlesOfParts>
  <Company>CNRS-DR7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</dc:creator>
  <cp:lastModifiedBy>Gerson Atadit-Mouori</cp:lastModifiedBy>
  <cp:lastPrinted>2018-07-31T14:24:28Z</cp:lastPrinted>
  <dcterms:created xsi:type="dcterms:W3CDTF">2009-07-20T08:47:06Z</dcterms:created>
  <dcterms:modified xsi:type="dcterms:W3CDTF">2025-06-02T13:11:47Z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0x010100EF60F44DFF40DC49B22F1290DAC27D35</vt:lpwstr>
  </property>
  <property fmtid="{D5CDD505-2E9C-101B-9397-08002B2CF9AE}" pid="3" name="Order">
    <vt:r8>30747000</vt:r8>
  </property>
</Properties>
</file>